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Аукционы\Спорт\"/>
    </mc:Choice>
  </mc:AlternateContent>
  <xr:revisionPtr revIDLastSave="0" documentId="13_ncr:1_{A40D77D9-513F-4BBF-9424-B7D30BE8BF1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M7" i="1"/>
  <c r="J7" i="1"/>
  <c r="B18" i="1"/>
  <c r="B19" i="1" s="1"/>
  <c r="H9" i="1"/>
  <c r="H18" i="1" l="1"/>
  <c r="H19" i="1"/>
  <c r="H17" i="1"/>
  <c r="S7" i="1" l="1"/>
  <c r="S8" i="1" s="1"/>
</calcChain>
</file>

<file path=xl/sharedStrings.xml><?xml version="1.0" encoding="utf-8"?>
<sst xmlns="http://schemas.openxmlformats.org/spreadsheetml/2006/main" count="36" uniqueCount="32">
  <si>
    <t>Основные характеристики объекта закупки:</t>
  </si>
  <si>
    <t>Поставка моторного топлива</t>
  </si>
  <si>
    <t>(в соответствии с Приложением 1 «Описание объекта закупки»)</t>
  </si>
  <si>
    <t>Используемый метод определения Н(М)ЦК с обоснованием:</t>
  </si>
  <si>
    <t>Для расчета (определения) Н(М)ЦК применен «Иной метод» в соответствии с приказом ФАС России от 22.11.2024 №894/24.</t>
  </si>
  <si>
    <t>Формула расчета цены:</t>
  </si>
  <si>
    <t>№ п/п</t>
  </si>
  <si>
    <t>Наименование товара</t>
  </si>
  <si>
    <t>Ед. изм.</t>
  </si>
  <si>
    <t>Регион поставки (продажи)</t>
  </si>
  <si>
    <t>Цена за 1 литр, рублей</t>
  </si>
  <si>
    <t>Литр; ^кубический дециметр</t>
  </si>
  <si>
    <t>Белгородская область</t>
  </si>
  <si>
    <t>ОБОСНОВАНИЕ НАЧАЛЬНОЙ (МАКСИМАЛЬНОЙ) ЦЕНЫ КОНТРАКТА
на поставку моторного топлива</t>
  </si>
  <si>
    <t>Коэффициент стоимости отвлечения денежных средств (Кодс)</t>
  </si>
  <si>
    <t>Ставка рефинансирования (ключевая ставка)
ЦБ РФ (КЦБ РФ), %</t>
  </si>
  <si>
    <t>Потребительская цена за 1 литр, рублей (ПЦЛТ)</t>
  </si>
  <si>
    <t>Таблица №1</t>
  </si>
  <si>
    <r>
      <t xml:space="preserve">Бензин автомобильный (розничная реализация)
</t>
    </r>
    <r>
      <rPr>
        <i/>
        <sz val="11"/>
        <color theme="1"/>
        <rFont val="Times New Roman"/>
        <family val="1"/>
        <charset val="204"/>
      </rPr>
      <t>Октановое число бензина автомобильного по исследовательскому методу ≥ 92 и &lt;95</t>
    </r>
  </si>
  <si>
    <t>Приложение № 3</t>
  </si>
  <si>
    <t>Количество месяцев поставки (N)</t>
  </si>
  <si>
    <t>Бензин автомобильный (розничная реализация)
 (≥ 92 и &lt;95)</t>
  </si>
  <si>
    <t>Бензин автомобильный (розничная реализация)
 (≥ 95 и &lt;98)</t>
  </si>
  <si>
    <t>Топливо дизельное (розничная реализация)
(летнее)</t>
  </si>
  <si>
    <t>Топливо дизельное (розничная реализация)
(зимнее)</t>
  </si>
  <si>
    <t>Итого, начальная сумма цен указанных единиц топлива, рублей:</t>
  </si>
  <si>
    <r>
      <t xml:space="preserve">Топливо дизельное (розничная реализация)
</t>
    </r>
    <r>
      <rPr>
        <i/>
        <sz val="11"/>
        <color theme="1"/>
        <rFont val="Times New Roman"/>
        <family val="1"/>
        <charset val="204"/>
      </rPr>
      <t>Тип топлива: Летнее/Зимнее</t>
    </r>
  </si>
  <si>
    <r>
      <t xml:space="preserve">На 24 марта 2025 года потребительская цена за 1 литр топлива (далее ПЦЛТ*) соответствующая региону поставки (продажи) определена согласно сайту Росстата
https://rosstat.gov.ru/storage/mediabank/46_26-03-2025.html"
 Применяем коэффициент стоимости отвлечения денежных средств (Кодс) при предоставлении отсрочки платежа в размере текущей ставки рефинансирования (ключевой ставки) Банка России (КЦБ РФ):
Кодс=1+(N х (КЦБ РФ)/12/100), где КЦБ РФ – текущая ставка рефинансирования Банка России %; N – количество месяцев поставки в соответствии с условиями закупки.
Кодс = 1+(NхКЦБ РФ/12/100)
Цена за 1 литр = ПЦЛТ*х Кодс
* </t>
    </r>
    <r>
      <rPr>
        <i/>
        <sz val="11"/>
        <color theme="1"/>
        <rFont val="Times New Roman"/>
        <family val="1"/>
        <charset val="204"/>
      </rPr>
      <t>значение цены текущего вида топлива определяется в Таблице № 1</t>
    </r>
  </si>
  <si>
    <t>Документ подписан в составе заявки на закупку в РИСБО,
_______________________</t>
  </si>
  <si>
    <r>
      <t xml:space="preserve">Бензин автомобильный (розничная реализация)
</t>
    </r>
    <r>
      <rPr>
        <i/>
        <sz val="11"/>
        <color theme="1"/>
        <rFont val="Times New Roman"/>
        <family val="1"/>
        <charset val="204"/>
      </rPr>
      <t>Октановое число бензина автомобильного по исследовательскому методу ≥ 95 и &lt;98</t>
    </r>
  </si>
  <si>
    <t>Цена за 1 литр по региону (Таблица №1), рублей:</t>
  </si>
  <si>
    <t>В соответствии с ч. 24 ст. 22 Федерального закона от 05.04.2013 N 44-ФЗ «О контрактной системе в сфере закупок товаров, работ, услуг для обеспечения государственных и муниципальных нужд» в связи с невозможностью определения количества поставляемого товара, заказчик определяет начальную цену единицы товара, начальную сумму цен указанных единиц, максимальное значение цены контракта. Сумма цен единиц товара составляет _______ (___________________).
Дата подготовки обоснования Н(М)ЦК: __________ 202__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</si>
</sst>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2" fontId="3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2"/>
  <sheetViews>
    <sheetView tabSelected="1" workbookViewId="0"/>
  </sheetViews>
  <sheetFormatPr defaultRowHeight="14.4" x14ac:dyDescent="0.3"/>
  <cols>
    <col min="1" max="1" width="4.109375" style="1" customWidth="1"/>
    <col min="2" max="2" width="8.88671875" style="1" customWidth="1"/>
    <col min="3" max="3" width="16.5546875" style="1" customWidth="1"/>
    <col min="4" max="4" width="62.109375" style="1" customWidth="1"/>
    <col min="5" max="5" width="8.88671875" style="1"/>
    <col min="6" max="6" width="20.77734375" style="11" customWidth="1"/>
    <col min="7" max="7" width="20.5546875" style="1" customWidth="1"/>
    <col min="8" max="8" width="18.5546875" style="1" customWidth="1"/>
    <col min="9" max="9" width="2.77734375" style="1" customWidth="1"/>
    <col min="10" max="11" width="8.88671875" style="1"/>
    <col min="12" max="12" width="5.77734375" style="1" customWidth="1"/>
    <col min="13" max="14" width="8.88671875" style="1"/>
    <col min="15" max="15" width="5.21875" style="1" customWidth="1"/>
    <col min="16" max="17" width="8.88671875" style="1"/>
    <col min="18" max="18" width="4.88671875" style="1" customWidth="1"/>
    <col min="19" max="20" width="8.88671875" style="1"/>
    <col min="21" max="21" width="5.88671875" style="1" customWidth="1"/>
    <col min="22" max="16384" width="8.88671875" style="1"/>
  </cols>
  <sheetData>
    <row r="1" spans="2:21" ht="22.2" customHeight="1" x14ac:dyDescent="0.3">
      <c r="H1" s="13"/>
      <c r="Q1" s="13" t="s">
        <v>19</v>
      </c>
    </row>
    <row r="2" spans="2:21" x14ac:dyDescent="0.3">
      <c r="B2" s="34" t="s">
        <v>13</v>
      </c>
      <c r="C2" s="34"/>
      <c r="D2" s="35"/>
      <c r="E2" s="35"/>
      <c r="F2" s="35"/>
      <c r="G2" s="35"/>
      <c r="H2" s="35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2:21" x14ac:dyDescent="0.3">
      <c r="B3" s="35"/>
      <c r="C3" s="35"/>
      <c r="D3" s="35"/>
      <c r="E3" s="35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2:21" ht="15" thickBot="1" x14ac:dyDescent="0.35"/>
    <row r="5" spans="2:21" ht="15" thickBot="1" x14ac:dyDescent="0.35">
      <c r="B5" s="31" t="s">
        <v>0</v>
      </c>
      <c r="C5" s="32"/>
      <c r="D5" s="33" t="s">
        <v>1</v>
      </c>
      <c r="E5" s="32"/>
      <c r="F5" s="32"/>
      <c r="G5" s="32"/>
      <c r="H5" s="32"/>
      <c r="J5" s="23" t="s">
        <v>30</v>
      </c>
      <c r="K5" s="24"/>
      <c r="L5" s="24"/>
      <c r="M5" s="24"/>
      <c r="N5" s="24"/>
      <c r="O5" s="24"/>
      <c r="P5" s="24"/>
      <c r="Q5" s="24"/>
      <c r="R5" s="24"/>
      <c r="S5" s="25"/>
      <c r="T5" s="25"/>
      <c r="U5" s="25"/>
    </row>
    <row r="6" spans="2:21" ht="59.4" customHeight="1" thickBot="1" x14ac:dyDescent="0.35">
      <c r="B6" s="31"/>
      <c r="C6" s="32"/>
      <c r="D6" s="33" t="s">
        <v>2</v>
      </c>
      <c r="E6" s="32"/>
      <c r="F6" s="32"/>
      <c r="G6" s="32"/>
      <c r="H6" s="32"/>
      <c r="J6" s="19" t="s">
        <v>21</v>
      </c>
      <c r="K6" s="20"/>
      <c r="L6" s="20"/>
      <c r="M6" s="19" t="s">
        <v>22</v>
      </c>
      <c r="N6" s="20"/>
      <c r="O6" s="20"/>
      <c r="P6" s="19" t="s">
        <v>23</v>
      </c>
      <c r="Q6" s="20"/>
      <c r="R6" s="20"/>
      <c r="S6" s="19" t="s">
        <v>24</v>
      </c>
      <c r="T6" s="20"/>
      <c r="U6" s="20"/>
    </row>
    <row r="7" spans="2:21" ht="45.6" customHeight="1" thickBot="1" x14ac:dyDescent="0.35">
      <c r="B7" s="31" t="s">
        <v>3</v>
      </c>
      <c r="C7" s="32"/>
      <c r="D7" s="33" t="s">
        <v>4</v>
      </c>
      <c r="E7" s="32"/>
      <c r="F7" s="32"/>
      <c r="G7" s="32"/>
      <c r="H7" s="32"/>
      <c r="J7" s="21">
        <f>H17</f>
        <v>65.109375</v>
      </c>
      <c r="K7" s="22"/>
      <c r="L7" s="22"/>
      <c r="M7" s="21">
        <f>H18</f>
        <v>70.734825000000001</v>
      </c>
      <c r="N7" s="22"/>
      <c r="O7" s="22"/>
      <c r="P7" s="21">
        <f>H19</f>
        <v>77.471475000000012</v>
      </c>
      <c r="Q7" s="22"/>
      <c r="R7" s="22"/>
      <c r="S7" s="21">
        <f>P7</f>
        <v>77.471475000000012</v>
      </c>
      <c r="T7" s="22"/>
      <c r="U7" s="22"/>
    </row>
    <row r="8" spans="2:21" ht="68.400000000000006" customHeight="1" thickBot="1" x14ac:dyDescent="0.35">
      <c r="B8" s="31" t="s">
        <v>5</v>
      </c>
      <c r="C8" s="32"/>
      <c r="D8" s="33" t="s">
        <v>27</v>
      </c>
      <c r="E8" s="33"/>
      <c r="F8" s="7" t="s">
        <v>15</v>
      </c>
      <c r="G8" s="7" t="s">
        <v>20</v>
      </c>
      <c r="H8" s="7" t="s">
        <v>14</v>
      </c>
      <c r="J8" s="26" t="s">
        <v>25</v>
      </c>
      <c r="K8" s="27"/>
      <c r="L8" s="27"/>
      <c r="M8" s="27"/>
      <c r="N8" s="27"/>
      <c r="O8" s="27"/>
      <c r="P8" s="27"/>
      <c r="Q8" s="27"/>
      <c r="R8" s="27"/>
      <c r="S8" s="28">
        <f>SUM(S7,P7,J7)</f>
        <v>220.05232500000002</v>
      </c>
      <c r="T8" s="29"/>
      <c r="U8" s="29"/>
    </row>
    <row r="9" spans="2:21" ht="15" thickBot="1" x14ac:dyDescent="0.35">
      <c r="B9" s="31"/>
      <c r="C9" s="32"/>
      <c r="D9" s="33"/>
      <c r="E9" s="33"/>
      <c r="F9" s="33">
        <v>21</v>
      </c>
      <c r="G9" s="33">
        <v>9</v>
      </c>
      <c r="H9" s="37">
        <f>1+(F9*G9/12/100)</f>
        <v>1.1575</v>
      </c>
      <c r="J9" s="16" t="s">
        <v>31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2:21" ht="73.2" customHeight="1" thickBot="1" x14ac:dyDescent="0.35">
      <c r="B10" s="31"/>
      <c r="C10" s="32"/>
      <c r="D10" s="33"/>
      <c r="E10" s="33"/>
      <c r="F10" s="33"/>
      <c r="G10" s="32"/>
      <c r="H10" s="3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2:21" ht="9.6" customHeight="1" thickBot="1" x14ac:dyDescent="0.35">
      <c r="B11" s="31"/>
      <c r="C11" s="32"/>
      <c r="D11" s="33"/>
      <c r="E11" s="33"/>
      <c r="F11" s="33"/>
      <c r="G11" s="32"/>
      <c r="H11" s="38"/>
    </row>
    <row r="12" spans="2:21" ht="9" customHeight="1" thickBot="1" x14ac:dyDescent="0.35">
      <c r="B12" s="31"/>
      <c r="C12" s="32"/>
      <c r="D12" s="33"/>
      <c r="E12" s="33"/>
      <c r="F12" s="33"/>
      <c r="G12" s="32"/>
      <c r="H12" s="38"/>
    </row>
    <row r="13" spans="2:21" ht="7.8" customHeight="1" thickBot="1" x14ac:dyDescent="0.35">
      <c r="B13" s="31"/>
      <c r="C13" s="32"/>
      <c r="D13" s="33"/>
      <c r="E13" s="33"/>
      <c r="F13" s="33"/>
      <c r="G13" s="32"/>
      <c r="H13" s="38"/>
    </row>
    <row r="14" spans="2:21" ht="11.4" customHeight="1" x14ac:dyDescent="0.3">
      <c r="B14" s="2"/>
      <c r="C14" s="3"/>
      <c r="D14" s="4"/>
      <c r="E14" s="3"/>
      <c r="F14" s="4"/>
      <c r="G14" s="3"/>
      <c r="H14" s="3"/>
    </row>
    <row r="15" spans="2:21" ht="15" thickBot="1" x14ac:dyDescent="0.35">
      <c r="B15" s="5"/>
      <c r="C15" s="6" t="s">
        <v>17</v>
      </c>
    </row>
    <row r="16" spans="2:21" ht="41.4" customHeight="1" thickBot="1" x14ac:dyDescent="0.35">
      <c r="B16" s="7" t="s">
        <v>6</v>
      </c>
      <c r="C16" s="31" t="s">
        <v>7</v>
      </c>
      <c r="D16" s="32"/>
      <c r="E16" s="7" t="s">
        <v>8</v>
      </c>
      <c r="F16" s="7" t="s">
        <v>9</v>
      </c>
      <c r="G16" s="7" t="s">
        <v>16</v>
      </c>
      <c r="H16" s="7" t="s">
        <v>10</v>
      </c>
    </row>
    <row r="17" spans="2:8" ht="69.599999999999994" thickBot="1" x14ac:dyDescent="0.35">
      <c r="B17" s="8">
        <v>1</v>
      </c>
      <c r="C17" s="30" t="s">
        <v>18</v>
      </c>
      <c r="D17" s="30"/>
      <c r="E17" s="8" t="s">
        <v>11</v>
      </c>
      <c r="F17" s="8" t="s">
        <v>12</v>
      </c>
      <c r="G17" s="9">
        <v>56.25</v>
      </c>
      <c r="H17" s="10">
        <f t="shared" ref="H17:H18" si="0">G17*H$9</f>
        <v>65.109375</v>
      </c>
    </row>
    <row r="18" spans="2:8" ht="69.599999999999994" customHeight="1" thickBot="1" x14ac:dyDescent="0.35">
      <c r="B18" s="8">
        <f>B17+1</f>
        <v>2</v>
      </c>
      <c r="C18" s="14" t="s">
        <v>29</v>
      </c>
      <c r="D18" s="15"/>
      <c r="E18" s="8" t="s">
        <v>11</v>
      </c>
      <c r="F18" s="8" t="s">
        <v>12</v>
      </c>
      <c r="G18" s="9">
        <v>61.11</v>
      </c>
      <c r="H18" s="10">
        <f t="shared" si="0"/>
        <v>70.734825000000001</v>
      </c>
    </row>
    <row r="19" spans="2:8" ht="69.599999999999994" thickBot="1" x14ac:dyDescent="0.35">
      <c r="B19" s="8">
        <f>1+B18</f>
        <v>3</v>
      </c>
      <c r="C19" s="30" t="s">
        <v>26</v>
      </c>
      <c r="D19" s="30"/>
      <c r="E19" s="8" t="s">
        <v>11</v>
      </c>
      <c r="F19" s="8" t="s">
        <v>12</v>
      </c>
      <c r="G19" s="9">
        <v>66.930000000000007</v>
      </c>
      <c r="H19" s="10">
        <f t="shared" ref="H19" si="1">G19*H$9</f>
        <v>77.471475000000012</v>
      </c>
    </row>
    <row r="22" spans="2:8" ht="28.2" x14ac:dyDescent="0.3">
      <c r="D22" s="12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27">
    <mergeCell ref="C19:D19"/>
    <mergeCell ref="B8:C13"/>
    <mergeCell ref="D8:E13"/>
    <mergeCell ref="B2:R3"/>
    <mergeCell ref="C16:D16"/>
    <mergeCell ref="C17:D17"/>
    <mergeCell ref="D5:H5"/>
    <mergeCell ref="D6:H6"/>
    <mergeCell ref="D7:H7"/>
    <mergeCell ref="B5:C6"/>
    <mergeCell ref="B7:C7"/>
    <mergeCell ref="F9:F13"/>
    <mergeCell ref="H9:H13"/>
    <mergeCell ref="G9:G13"/>
    <mergeCell ref="C18:D18"/>
    <mergeCell ref="J9:U10"/>
    <mergeCell ref="S6:U6"/>
    <mergeCell ref="S7:U7"/>
    <mergeCell ref="J5:U5"/>
    <mergeCell ref="J8:R8"/>
    <mergeCell ref="S8:U8"/>
    <mergeCell ref="J6:L6"/>
    <mergeCell ref="M6:O6"/>
    <mergeCell ref="P6:R6"/>
    <mergeCell ref="J7:L7"/>
    <mergeCell ref="M7:O7"/>
    <mergeCell ref="P7:R7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Сергей Гордиенко</cp:lastModifiedBy>
  <dcterms:created xsi:type="dcterms:W3CDTF">2015-06-05T18:19:34Z</dcterms:created>
  <dcterms:modified xsi:type="dcterms:W3CDTF">2025-04-16T08:10:59Z</dcterms:modified>
</cp:coreProperties>
</file>